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INSTITUCIONAL'!$A$1:$F$28</definedName>
  </definedNames>
  <calcPr fullCalcOnLoad="1"/>
</workbook>
</file>

<file path=xl/sharedStrings.xml><?xml version="1.0" encoding="utf-8"?>
<sst xmlns="http://schemas.openxmlformats.org/spreadsheetml/2006/main" count="53" uniqueCount="38">
  <si>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</si>
  <si>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</si>
  <si>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</si>
  <si>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</si>
  <si>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</si>
  <si>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</si>
  <si>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</si>
  <si>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</si>
  <si>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</si>
  <si>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</si>
  <si>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</si>
  <si>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</si>
  <si>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</si>
  <si>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</si>
  <si>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</si>
  <si>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</si>
  <si>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</si>
  <si>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</si>
  <si>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</si>
  <si>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</si>
  <si>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</si>
  <si>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</si>
  <si>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</si>
  <si>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SECRETARIA-TESORERA</t>
  </si>
  <si>
    <t>OLGA MARILU CAJAS ROBLE</t>
  </si>
  <si>
    <t>olgamarilu@yahoo.es</t>
  </si>
  <si>
    <t xml:space="preserve"> </t>
  </si>
  <si>
    <t>inversion</t>
  </si>
  <si>
    <t>PETROAMAZONAS</t>
  </si>
  <si>
    <t>MEF</t>
  </si>
  <si>
    <t>INVERSION</t>
  </si>
  <si>
    <t>SALDO CAJA BANCOS</t>
  </si>
  <si>
    <t>SRI</t>
  </si>
  <si>
    <t>SALDO BEDE</t>
  </si>
  <si>
    <t>CUENTAS POR COBRAR ANTICIPOS</t>
  </si>
  <si>
    <t>INGRESOS DE FINANCIAMIENTO</t>
  </si>
  <si>
    <t>CUENTAS POR COBRAR PENDIENTES 2016</t>
  </si>
  <si>
    <t>http://dde.ec/fingadspro/presupuesto/files/cedula_ingreso.php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</si>
</sst>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3CEE7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3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3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9" fillId="0" borderId="13" xfId="0" applyFont="1" applyFill="1" applyBorder="1" applyAlignment="1">
      <alignment horizontal="center" vertical="center" wrapText="1"/>
    </xf>
    <xf numFmtId="10" fontId="2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5" borderId="14" xfId="0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36" borderId="14" xfId="0" applyFill="1" applyBorder="1" applyAlignment="1">
      <alignment horizontal="right" vertical="center" wrapText="1"/>
    </xf>
    <xf numFmtId="4" fontId="0" fillId="0" borderId="0" xfId="0" applyNumberFormat="1" applyAlignment="1">
      <alignment horizontal="center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38" fillId="0" borderId="15" xfId="46" applyFill="1" applyBorder="1" applyAlignment="1" applyProtection="1">
      <alignment horizontal="center" vertical="center" wrapText="1"/>
      <protection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38" fillId="0" borderId="10" xfId="46" applyBorder="1" applyAlignment="1" applyProtection="1">
      <alignment horizontal="center" vertical="center" wrapText="1"/>
      <protection/>
    </xf>
    <xf numFmtId="0" fontId="50" fillId="0" borderId="10" xfId="46" applyFont="1" applyBorder="1" applyAlignment="1" applyProtection="1">
      <alignment horizontal="center" vertical="center" wrapText="1"/>
      <protection/>
    </xf>
    <xf numFmtId="14" fontId="51" fillId="33" borderId="11" xfId="0" applyNumberFormat="1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2" fillId="37" borderId="11" xfId="0" applyFont="1" applyFill="1" applyBorder="1" applyAlignment="1">
      <alignment horizontal="center" vertical="center" wrapText="1"/>
    </xf>
    <xf numFmtId="0" fontId="52" fillId="37" borderId="12" xfId="0" applyFont="1" applyFill="1" applyBorder="1" applyAlignment="1">
      <alignment horizontal="center" vertical="center" wrapText="1"/>
    </xf>
    <xf numFmtId="0" fontId="52" fillId="37" borderId="1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3" xfId="0" applyNumberFormat="1" applyFont="1" applyFill="1" applyBorder="1" applyAlignment="1">
      <alignment horizontal="center" vertical="center" wrapText="1"/>
    </xf>
    <xf numFmtId="0" fontId="38" fillId="0" borderId="16" xfId="46" applyFill="1" applyBorder="1" applyAlignment="1" applyProtection="1">
      <alignment horizontal="center" vertical="center" wrapText="1"/>
      <protection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36" borderId="14" xfId="0" applyNumberFormat="1" applyFill="1" applyBorder="1" applyAlignment="1">
      <alignment horizontal="right" vertical="center" wrapText="1"/>
    </xf>
    <xf numFmtId="4" fontId="0" fillId="0" borderId="10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gamarilu@yahoo.es" TargetMode="External" /><Relationship Id="rId2" Type="http://schemas.openxmlformats.org/officeDocument/2006/relationships/hyperlink" Target="http://dde.ec/fingadspro/presupuesto/files/cedula_ingreso.ph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PageLayoutView="0" workbookViewId="0" topLeftCell="A12">
      <selection activeCell="H17" sqref="H1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21.00390625" style="0" customWidth="1"/>
    <col min="5" max="5" width="24.421875" style="0" customWidth="1"/>
    <col min="6" max="6" width="37.00390625" style="0" customWidth="1"/>
  </cols>
  <sheetData>
    <row r="1" spans="1:32" ht="29.25" customHeight="1">
      <c r="A1" s="31" t="s">
        <v>4</v>
      </c>
      <c r="B1" s="32"/>
      <c r="C1" s="32"/>
      <c r="D1" s="32"/>
      <c r="E1" s="32"/>
      <c r="F1" s="3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57" customHeight="1">
      <c r="A2" s="31" t="s">
        <v>18</v>
      </c>
      <c r="B2" s="32"/>
      <c r="C2" s="32"/>
      <c r="D2" s="32"/>
      <c r="E2" s="32"/>
      <c r="F2" s="3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42.75" customHeight="1">
      <c r="A3" s="21" t="s">
        <v>5</v>
      </c>
      <c r="B3" s="22"/>
      <c r="C3" s="22"/>
      <c r="D3" s="22"/>
      <c r="E3" s="22"/>
      <c r="F3" s="2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s="8" customFormat="1" ht="48.75" customHeight="1">
      <c r="A4" s="6" t="s">
        <v>17</v>
      </c>
      <c r="B4" s="5" t="s">
        <v>6</v>
      </c>
      <c r="C4" s="6" t="s">
        <v>7</v>
      </c>
      <c r="D4" s="6" t="s">
        <v>8</v>
      </c>
      <c r="E4" s="5" t="s">
        <v>12</v>
      </c>
      <c r="F4" s="5" t="s">
        <v>20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30" customHeight="1">
      <c r="A5" s="2" t="s">
        <v>14</v>
      </c>
      <c r="B5">
        <v>63807.24</v>
      </c>
      <c r="C5" s="17" t="s">
        <v>26</v>
      </c>
      <c r="D5" s="4" t="s">
        <v>29</v>
      </c>
      <c r="E5" s="12"/>
      <c r="F5" s="24" t="s">
        <v>26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30" customHeight="1">
      <c r="A6" s="2" t="s">
        <v>15</v>
      </c>
      <c r="B6">
        <v>92944.85</v>
      </c>
      <c r="C6" s="18"/>
      <c r="D6" s="4" t="s">
        <v>29</v>
      </c>
      <c r="E6" s="15"/>
      <c r="F6" s="4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30" customHeight="1">
      <c r="A7" s="16" t="s">
        <v>27</v>
      </c>
      <c r="B7" s="17">
        <v>47786.62</v>
      </c>
      <c r="C7" s="17"/>
      <c r="D7" s="16" t="s">
        <v>28</v>
      </c>
      <c r="E7" s="15"/>
      <c r="F7" s="4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30" customHeight="1">
      <c r="A8" s="2" t="s">
        <v>30</v>
      </c>
      <c r="B8" s="17">
        <v>43266.53</v>
      </c>
      <c r="C8" s="17"/>
      <c r="D8" s="4" t="s">
        <v>32</v>
      </c>
      <c r="E8" s="15"/>
      <c r="F8" s="4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30" customHeight="1">
      <c r="A9" s="2" t="s">
        <v>30</v>
      </c>
      <c r="B9">
        <v>36884.55</v>
      </c>
      <c r="C9" s="17"/>
      <c r="D9" s="4" t="s">
        <v>35</v>
      </c>
      <c r="E9" s="15"/>
      <c r="F9" s="4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30" customHeight="1">
      <c r="A10" s="2" t="s">
        <v>30</v>
      </c>
      <c r="B10" s="17">
        <v>49768.04</v>
      </c>
      <c r="C10" s="17"/>
      <c r="D10" s="4" t="s">
        <v>34</v>
      </c>
      <c r="E10" s="15"/>
      <c r="F10" s="4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30" customHeight="1">
      <c r="A11" s="2" t="s">
        <v>30</v>
      </c>
      <c r="B11" s="17">
        <v>20792</v>
      </c>
      <c r="C11" s="17"/>
      <c r="D11" s="4" t="s">
        <v>33</v>
      </c>
      <c r="E11" s="15"/>
      <c r="F11" s="4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30" customHeight="1">
      <c r="A12" s="2" t="s">
        <v>30</v>
      </c>
      <c r="B12">
        <v>4762.57</v>
      </c>
      <c r="C12" s="17"/>
      <c r="D12" s="4" t="s">
        <v>36</v>
      </c>
      <c r="E12" s="15"/>
      <c r="F12" s="4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30" customHeight="1">
      <c r="A13" s="16" t="s">
        <v>30</v>
      </c>
      <c r="B13">
        <v>54310.34</v>
      </c>
      <c r="C13" s="17"/>
      <c r="D13" s="16" t="s">
        <v>31</v>
      </c>
      <c r="E13" s="50">
        <f>B14-C14</f>
        <v>9525.140000000014</v>
      </c>
      <c r="F13" s="2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30" customHeight="1">
      <c r="A14" s="9" t="s">
        <v>16</v>
      </c>
      <c r="B14" s="2">
        <f>SUM(B5:B13)</f>
        <v>414322.74</v>
      </c>
      <c r="C14" s="11">
        <v>404797.6</v>
      </c>
      <c r="D14" s="41">
        <f>C14/B14</f>
        <v>0.9770103374002594</v>
      </c>
      <c r="E14" s="42"/>
      <c r="F14" s="2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8" customFormat="1" ht="38.25" customHeight="1">
      <c r="A15" s="21" t="s">
        <v>13</v>
      </c>
      <c r="B15" s="22"/>
      <c r="C15" s="22"/>
      <c r="D15" s="22"/>
      <c r="E15" s="22"/>
      <c r="F15" s="23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s="8" customFormat="1" ht="34.5" customHeight="1">
      <c r="A16" s="5" t="s">
        <v>17</v>
      </c>
      <c r="B16" s="5" t="s">
        <v>6</v>
      </c>
      <c r="C16" s="6" t="s">
        <v>7</v>
      </c>
      <c r="D16" s="6" t="s">
        <v>8</v>
      </c>
      <c r="E16" s="5" t="s">
        <v>12</v>
      </c>
      <c r="F16" s="5" t="s">
        <v>9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8" customFormat="1" ht="30" customHeight="1">
      <c r="A17" s="2" t="s">
        <v>14</v>
      </c>
      <c r="B17">
        <v>63807.24</v>
      </c>
      <c r="C17" s="20">
        <f>B17</f>
        <v>63807.24</v>
      </c>
      <c r="D17" s="4"/>
      <c r="E17" s="12"/>
      <c r="F17" s="24" t="s">
        <v>37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8" customFormat="1" ht="30" customHeight="1">
      <c r="A18" s="2" t="s">
        <v>15</v>
      </c>
      <c r="B18" s="48">
        <f>B14-B17</f>
        <v>350515.5</v>
      </c>
      <c r="C18" s="49">
        <f>C14-C17</f>
        <v>340990.36</v>
      </c>
      <c r="D18" s="19"/>
      <c r="E18" s="12"/>
      <c r="F18" s="25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8" customFormat="1" ht="30" customHeight="1">
      <c r="A19" s="9" t="s">
        <v>16</v>
      </c>
      <c r="B19" s="10">
        <f>SUM(B17:B18)</f>
        <v>414322.74</v>
      </c>
      <c r="C19" s="11">
        <f>SUM(C17:C18)</f>
        <v>404797.6</v>
      </c>
      <c r="D19" s="41">
        <f>C19/B19</f>
        <v>0.9770103374002594</v>
      </c>
      <c r="E19" s="42"/>
      <c r="F19" s="2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8" customFormat="1" ht="39.75" customHeight="1">
      <c r="A20" s="44" t="s">
        <v>10</v>
      </c>
      <c r="B20" s="45"/>
      <c r="C20" s="45"/>
      <c r="D20" s="45"/>
      <c r="E20" s="45"/>
      <c r="F20" s="5" t="s">
        <v>11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8" customFormat="1" ht="32.25" customHeight="1">
      <c r="A21" s="46"/>
      <c r="B21" s="47"/>
      <c r="C21" s="47"/>
      <c r="D21" s="47"/>
      <c r="E21" s="47"/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5" customHeight="1">
      <c r="A22" s="38"/>
      <c r="B22" s="39"/>
      <c r="C22" s="39"/>
      <c r="D22" s="39"/>
      <c r="E22" s="39"/>
      <c r="F22" s="4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24.75" customHeight="1">
      <c r="A23" s="35" t="s">
        <v>0</v>
      </c>
      <c r="B23" s="36"/>
      <c r="C23" s="36"/>
      <c r="D23" s="36"/>
      <c r="E23" s="29">
        <v>43100</v>
      </c>
      <c r="F23" s="3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23.25" customHeight="1">
      <c r="A24" s="35" t="s">
        <v>3</v>
      </c>
      <c r="B24" s="36"/>
      <c r="C24" s="36"/>
      <c r="D24" s="37"/>
      <c r="E24" s="34" t="s">
        <v>19</v>
      </c>
      <c r="F24" s="3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26.25" customHeight="1">
      <c r="A25" s="35" t="s">
        <v>21</v>
      </c>
      <c r="B25" s="36"/>
      <c r="C25" s="36"/>
      <c r="D25" s="36"/>
      <c r="E25" s="34" t="s">
        <v>23</v>
      </c>
      <c r="F25" s="3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29.25" customHeight="1">
      <c r="A26" s="35" t="s">
        <v>22</v>
      </c>
      <c r="B26" s="36"/>
      <c r="C26" s="36"/>
      <c r="D26" s="36"/>
      <c r="E26" s="34" t="s">
        <v>24</v>
      </c>
      <c r="F26" s="3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30" customHeight="1">
      <c r="A27" s="35" t="s">
        <v>1</v>
      </c>
      <c r="B27" s="36"/>
      <c r="C27" s="36"/>
      <c r="D27" s="36"/>
      <c r="E27" s="27" t="s">
        <v>25</v>
      </c>
      <c r="F27" s="2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33" customHeight="1">
      <c r="A28" s="35" t="s">
        <v>2</v>
      </c>
      <c r="B28" s="36"/>
      <c r="C28" s="36"/>
      <c r="D28" s="36"/>
      <c r="E28" s="34">
        <v>63020189</v>
      </c>
      <c r="F28" s="3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">
      <c r="A30" s="3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1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</sheetData>
  <sheetProtection/>
  <mergeCells count="22">
    <mergeCell ref="E25:F25"/>
    <mergeCell ref="E26:F26"/>
    <mergeCell ref="A3:F3"/>
    <mergeCell ref="F5:F14"/>
    <mergeCell ref="A20:E21"/>
    <mergeCell ref="D19:E19"/>
    <mergeCell ref="A28:D28"/>
    <mergeCell ref="A23:D23"/>
    <mergeCell ref="A25:D25"/>
    <mergeCell ref="A26:D26"/>
    <mergeCell ref="E28:F28"/>
    <mergeCell ref="A27:D27"/>
    <mergeCell ref="A15:F15"/>
    <mergeCell ref="F17:F19"/>
    <mergeCell ref="E27:F27"/>
    <mergeCell ref="E23:F23"/>
    <mergeCell ref="A1:F1"/>
    <mergeCell ref="A2:F2"/>
    <mergeCell ref="E24:F24"/>
    <mergeCell ref="A24:D24"/>
    <mergeCell ref="A22:F22"/>
    <mergeCell ref="D14:E14"/>
  </mergeCells>
  <hyperlinks>
    <hyperlink ref="E27" r:id="rId1" display="olgamarilu@yahoo.es"/>
    <hyperlink ref="F17" r:id="rId2" display="http://dde.ec/fingadspro/presupuesto/files/cedula_ingreso.php"/>
  </hyperlinks>
  <printOptions horizontalCentered="1" verticalCentered="1"/>
  <pageMargins left="0" right="0" top="0" bottom="0" header="0" footer="0"/>
  <pageSetup horizontalDpi="600" verticalDpi="600" orientation="landscape" paperSize="9" scale="50" r:id="rId3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DELL</cp:lastModifiedBy>
  <cp:lastPrinted>2014-02-05T21:41:55Z</cp:lastPrinted>
  <dcterms:created xsi:type="dcterms:W3CDTF">2011-04-20T17:22:00Z</dcterms:created>
  <dcterms:modified xsi:type="dcterms:W3CDTF">2018-03-29T21:51:31Z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